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k bruker du arket" sheetId="1" state="visible" r:id="rId1"/>
    <sheet xmlns:r="http://schemas.openxmlformats.org/officeDocument/2006/relationships" name="Budsjet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kr&quot;"/>
    <numFmt numFmtId="165" formatCode="0 %"/>
    <numFmt numFmtId="166" formatCode="0 &quot;timer&quot;"/>
  </numFmts>
  <fonts count="19">
    <font>
      <name val="Calibri"/>
      <family val="2"/>
      <color theme="1"/>
      <sz val="11"/>
      <scheme val="minor"/>
    </font>
    <font>
      <name val="Arial"/>
      <b val="1"/>
      <color rgb="0014532D"/>
      <sz val="16"/>
    </font>
    <font>
      <name val="Arial"/>
      <color rgb="00595959"/>
      <sz val="10"/>
    </font>
    <font>
      <name val="Arial"/>
      <b val="1"/>
      <color rgb="0014532D"/>
      <sz val="10"/>
    </font>
    <font>
      <name val="Arial"/>
      <sz val="10"/>
    </font>
    <font>
      <name val="Arial"/>
      <i val="1"/>
      <color rgb="00595959"/>
      <sz val="9"/>
    </font>
    <font>
      <name val="Arial"/>
      <color rgb="000000FF"/>
      <sz val="10"/>
    </font>
    <font>
      <name val="Arial"/>
      <color rgb="00000000"/>
      <sz val="10"/>
    </font>
    <font>
      <name val="Arial"/>
      <b val="1"/>
      <sz val="10"/>
    </font>
    <font>
      <name val="Arial"/>
      <b val="1"/>
      <color rgb="00000000"/>
      <sz val="10"/>
    </font>
    <font>
      <name val="Arial"/>
      <b val="1"/>
      <color rgb="0014532D"/>
      <sz val="11"/>
    </font>
    <font>
      <name val="Arial"/>
      <b val="1"/>
      <color rgb="0014532D"/>
      <sz val="12"/>
    </font>
    <font>
      <name val="Arial"/>
      <b val="1"/>
      <sz val="11"/>
    </font>
    <font>
      <name val="Arial"/>
      <sz val="11"/>
    </font>
    <font>
      <b val="1"/>
      <color rgb="00404040"/>
      <sz val="10"/>
    </font>
    <font>
      <b val="1"/>
      <color rgb="00C00000"/>
      <sz val="10"/>
    </font>
    <font>
      <i val="1"/>
      <color rgb="00C00000"/>
      <sz val="10"/>
    </font>
    <font>
      <b val="1"/>
      <color rgb="00404040"/>
    </font>
    <font>
      <sz val="10"/>
    </font>
  </fonts>
  <fills count="4">
    <fill>
      <patternFill/>
    </fill>
    <fill>
      <patternFill patternType="gray125"/>
    </fill>
    <fill>
      <patternFill patternType="solid">
        <fgColor rgb="00E9F2EC"/>
      </patternFill>
    </fill>
    <fill>
      <patternFill patternType="solid">
        <fgColor rgb="00FFF2B2"/>
      </patternFill>
    </fill>
  </fills>
  <borders count="2">
    <border>
      <left/>
      <right/>
      <top/>
      <bottom/>
      <diagonal/>
    </border>
    <border>
      <left style="thin">
        <color rgb="00C6D9CC"/>
      </left>
      <right style="thin">
        <color rgb="00C6D9CC"/>
      </right>
      <top style="thin">
        <color rgb="00C6D9CC"/>
      </top>
      <bottom style="thin">
        <color rgb="00C6D9C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center"/>
    </xf>
    <xf numFmtId="0" fontId="7" fillId="0" borderId="1" pivotButton="0" quotePrefix="0" xfId="0"/>
    <xf numFmtId="0" fontId="7" fillId="0" borderId="1" applyAlignment="1" pivotButton="0" quotePrefix="0" xfId="0">
      <alignment horizontal="center"/>
    </xf>
    <xf numFmtId="164" fontId="6" fillId="3" borderId="1" pivotButton="0" quotePrefix="0" xfId="0"/>
    <xf numFmtId="164" fontId="7" fillId="0" borderId="1" pivotButton="0" quotePrefix="0" xfId="0"/>
    <xf numFmtId="0" fontId="8" fillId="0" borderId="1" applyAlignment="1" pivotButton="0" quotePrefix="0" xfId="0">
      <alignment vertical="center"/>
    </xf>
    <xf numFmtId="164" fontId="9" fillId="0" borderId="1" pivotButton="0" quotePrefix="0" xfId="0"/>
    <xf numFmtId="165" fontId="6" fillId="3" borderId="1" applyAlignment="1" pivotButton="0" quotePrefix="0" xfId="0">
      <alignment horizontal="center"/>
    </xf>
    <xf numFmtId="166" fontId="7" fillId="0" borderId="1" pivotButton="0" quotePrefix="0" xfId="0"/>
    <xf numFmtId="0" fontId="10" fillId="0" borderId="1" applyAlignment="1" pivotButton="0" quotePrefix="0" xfId="0">
      <alignment vertical="center"/>
    </xf>
    <xf numFmtId="164" fontId="11" fillId="0" borderId="1" pivotButton="0" quotePrefix="0" xfId="0"/>
    <xf numFmtId="0" fontId="16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15" fillId="0" borderId="0" applyAlignment="1" pivotButton="0" quotePrefix="0" xfId="0">
      <alignment horizontal="left"/>
    </xf>
    <xf numFmtId="0" fontId="17" fillId="2" borderId="1" pivotButton="0" quotePrefix="0" xfId="0"/>
    <xf numFmtId="0" fontId="18" fillId="0" borderId="1" applyAlignment="1" pivotButton="0" quotePrefix="0" xfId="0">
      <alignment vertical="center"/>
    </xf>
    <xf numFmtId="0" fontId="5" fillId="0" borderId="1" applyAlignment="1" pivotButton="0" quotePrefix="0" xfId="0">
      <alignment vertical="top" wrapText="1"/>
    </xf>
    <xf numFmtId="0" fontId="1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2" customWidth="1" min="2" max="2"/>
  </cols>
  <sheetData>
    <row r="1">
      <c r="A1" s="1" t="inlineStr">
        <is>
          <t>Budsjettmodell — Snookerskolen</t>
        </is>
      </c>
    </row>
    <row r="3" ht="46" customHeight="1">
      <c r="A3" s="2" t="inlineStr">
        <is>
          <t>Hva dette er</t>
        </is>
      </c>
      <c r="B3" s="3" t="inlineStr">
        <is>
          <t>En regnemodell, ikke et ferdig budsjett. Alle prisceller står TOMME med vilje. Klubben fyller inn sine egne priser — ingen av tallene skal komme fra oss.</t>
        </is>
      </c>
    </row>
    <row r="4" ht="46" customHeight="1">
      <c r="A4" s="2" t="inlineStr">
        <is>
          <t>Gule celler</t>
        </is>
      </c>
      <c r="B4" s="3" t="inlineStr">
        <is>
          <t>De eneste du endrer. Blå skrift betyr at tallet er lagt inn for hånd. Svart skrift er regnet ut.</t>
        </is>
      </c>
    </row>
    <row r="5" ht="46" customHeight="1">
      <c r="A5" s="2" t="inlineStr">
        <is>
          <t>Instruktørmodell</t>
        </is>
      </c>
      <c r="B5" s="3" t="inlineStr">
        <is>
          <t>Klubben velger selv. «Dugnad» gjør innsatsen til egeninnsats i søknaden og senker omsøkt beløp. «Godtgjørelse» gjør den til en kostnad du må søke dekning for. Begge deler er lovlige; valget påvirker hvor stort beløp klubben ber om.</t>
        </is>
      </c>
    </row>
    <row r="6" ht="46" customHeight="1">
      <c r="A6" s="2" t="inlineStr">
        <is>
          <t>Kurset er gratis</t>
        </is>
      </c>
      <c r="B6" s="3" t="inlineStr">
        <is>
          <t>Snookerskolen er besluttet gratis med utlån av utstyr, jf. beslutning 31. juli 2026. Derfor finnes ingen kursavgift på inntektssiden — alt må dekkes av tilskudd, egenandel og dugnad.</t>
        </is>
      </c>
    </row>
    <row r="7" ht="46" customHeight="1">
      <c r="A7" s="2" t="inlineStr">
        <is>
          <t>Utstyr til utlån</t>
        </is>
      </c>
      <c r="B7" s="3" t="inlineStr">
        <is>
          <t>Er en engangsanskaffelse som varer flere puljer. Før den kun på første pulje, ellers blir budsjettet for høyt fra og med pulje to.</t>
        </is>
      </c>
    </row>
    <row r="8" ht="46" customHeight="1">
      <c r="A8" s="2" t="inlineStr">
        <is>
          <t>Hvorfor ingen sum vises</t>
        </is>
      </c>
      <c r="B8" s="3" t="inlineStr">
        <is>
          <t>Modellen viser ingen totalsum før alle fem kontantpostene er fylt ut. Det er med vilje: en sum bygget på tomme felt er verre enn ingen sum.</t>
        </is>
      </c>
    </row>
    <row r="9" ht="46" customHeight="1">
      <c r="A9" s="2" t="inlineStr">
        <is>
          <t>Før innsending</t>
        </is>
      </c>
      <c r="B9" s="3" t="inlineStr">
        <is>
          <t>Hver eneste sats må bekreftes mot et faktisk tilbud eller en faktisk pris. Et budsjett i en søknad tåler ikke gjetning. Rad 43–46 i budsjettarket viser hvilke grenser ordningene selv setter.</t>
        </is>
      </c>
    </row>
    <row r="10" ht="46" customHeight="1">
      <c r="A10" s="2" t="inlineStr">
        <is>
          <t>Kilde</t>
        </is>
      </c>
      <c r="B10" s="3" t="inlineStr">
        <is>
          <t>Rammen for Snookerskolen: decisions/2026-07-31-snookerskolen-felles-ramme.md. Ordninger og frister: Verktoykasse/Arshjul og tilskuddskalender.md.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12" customWidth="1" min="3" max="3"/>
    <col width="15" customWidth="1" min="4" max="4"/>
    <col width="26" customWidth="1" min="5" max="5"/>
  </cols>
  <sheetData>
    <row r="1">
      <c r="A1" s="1" t="inlineStr">
        <is>
          <t>Budsjettmodell — Snookerskolen</t>
        </is>
      </c>
    </row>
    <row r="2">
      <c r="A2" s="19" t="inlineStr">
        <is>
          <t>Én pulje = åtte kvelder, gratis for deltakerne, utstyr lånes ut. ALLE PRISER ER TOMME MED VILJE — de skal settes av klubben, ikke av oss.</t>
        </is>
      </c>
    </row>
    <row r="4">
      <c r="A4" s="5" t="inlineStr">
        <is>
          <t>FORUTSETNINGER — endre disse</t>
        </is>
      </c>
      <c r="B4" s="5" t="n"/>
      <c r="C4" s="5" t="n"/>
      <c r="D4" s="5" t="n"/>
      <c r="E4" s="20" t="inlineStr">
        <is>
          <t>STATUS</t>
        </is>
      </c>
    </row>
    <row r="5">
      <c r="A5" s="6" t="inlineStr">
        <is>
          <t>Antall kvelder per pulje</t>
        </is>
      </c>
      <c r="B5" s="7" t="inlineStr">
        <is>
          <t>beslutningen åpner for kutt til seks</t>
        </is>
      </c>
      <c r="C5" s="8" t="n">
        <v>8</v>
      </c>
      <c r="D5" s="9" t="n"/>
    </row>
    <row r="6">
      <c r="A6" s="6" t="inlineStr">
        <is>
          <t>Deltakere per pulje</t>
        </is>
      </c>
      <c r="B6" s="7" t="inlineStr">
        <is>
          <t>begrenses av antall bord</t>
        </is>
      </c>
      <c r="C6" s="8" t="n">
        <v>12</v>
      </c>
      <c r="D6" s="9" t="n"/>
    </row>
    <row r="7">
      <c r="A7" s="6" t="inlineStr">
        <is>
          <t>Antall instruktører</t>
        </is>
      </c>
      <c r="B7" s="7" t="inlineStr">
        <is>
          <t>beslutningen åpner for kutt til én</t>
        </is>
      </c>
      <c r="C7" s="8" t="n">
        <v>2</v>
      </c>
      <c r="D7" s="9" t="n"/>
    </row>
    <row r="8">
      <c r="A8" s="6" t="inlineStr">
        <is>
          <t>Timer per kveld inkl. rigg</t>
        </is>
      </c>
      <c r="B8" s="7" t="inlineStr"/>
      <c r="C8" s="8" t="n">
        <v>3</v>
      </c>
      <c r="D8" s="9" t="n"/>
    </row>
    <row r="9">
      <c r="A9" s="6" t="inlineStr">
        <is>
          <t>Instruktørmodell</t>
        </is>
      </c>
      <c r="B9" s="7" t="inlineStr">
        <is>
          <t>Dugnad eller Godtgjørelse — klubben velger</t>
        </is>
      </c>
      <c r="C9" s="8" t="inlineStr">
        <is>
          <t>Dugnad</t>
        </is>
      </c>
      <c r="D9" s="9" t="n"/>
      <c r="E9" s="21">
        <f>IF(C9="","← velg Dugnad eller Godtgjørelse","ok")</f>
        <v/>
      </c>
    </row>
    <row r="10">
      <c r="A10" s="6" t="inlineStr">
        <is>
          <t>Timesats instruktør</t>
        </is>
      </c>
      <c r="B10" s="7" t="inlineStr">
        <is>
          <t>brukes som dugnadsverdi eller som utbetaling</t>
        </is>
      </c>
      <c r="C10" s="8" t="n"/>
      <c r="D10" s="9" t="n"/>
      <c r="E10" s="22">
        <f>IF(C10="","← fyll inn klubbens sats","ok")</f>
        <v/>
      </c>
    </row>
    <row r="11">
      <c r="A11" s="6" t="inlineStr">
        <is>
          <t>Antall puljer per år</t>
        </is>
      </c>
      <c r="B11" s="7" t="inlineStr"/>
      <c r="C11" s="8" t="n">
        <v>2</v>
      </c>
      <c r="D11" s="9" t="n"/>
    </row>
    <row r="13">
      <c r="A13" s="5" t="inlineStr">
        <is>
          <t>KONTANTKOSTNADER PER PULJE</t>
        </is>
      </c>
      <c r="B13" s="5" t="n"/>
      <c r="C13" s="5" t="n"/>
      <c r="D13" s="5" t="n"/>
    </row>
    <row r="14">
      <c r="A14" s="6" t="inlineStr">
        <is>
          <t>Utstyr til utlån</t>
        </is>
      </c>
      <c r="B14" s="7" t="inlineStr">
        <is>
          <t>køer, kritt, bro. Engangsanskaffelse som varer flere puljer — før den kun på første pulje</t>
        </is>
      </c>
      <c r="C14" s="10" t="n"/>
      <c r="D14" s="11" t="n"/>
      <c r="E14" s="22">
        <f>IF(D14="","← fyll inn engangskjøp","ok")</f>
        <v/>
      </c>
    </row>
    <row r="15">
      <c r="A15" s="6" t="inlineStr">
        <is>
          <t>Kursmateriell og trykk</t>
        </is>
      </c>
      <c r="B15" s="7" t="inlineStr">
        <is>
          <t>per deltaker</t>
        </is>
      </c>
      <c r="C15" s="8" t="n"/>
      <c r="D15" s="12">
        <f>IF(C15="","",C15*$C$6)</f>
        <v/>
      </c>
      <c r="E15" s="22">
        <f>IF(C15="","← fyll inn pris per deltaker","ok")</f>
        <v/>
      </c>
    </row>
    <row r="16">
      <c r="A16" s="6" t="inlineStr">
        <is>
          <t>Markedsføring</t>
        </is>
      </c>
      <c r="B16" s="7" t="inlineStr">
        <is>
          <t>plakater, QR-koder per målgruppe, lokal annonse</t>
        </is>
      </c>
      <c r="C16" s="10" t="n"/>
      <c r="D16" s="11" t="n"/>
      <c r="E16" s="22">
        <f>IF(D16="","← fyll inn","ok")</f>
        <v/>
      </c>
    </row>
    <row r="17">
      <c r="A17" s="6" t="inlineStr">
        <is>
          <t>Enkel servering</t>
        </is>
      </c>
      <c r="B17" s="7" t="inlineStr">
        <is>
          <t>per kveld</t>
        </is>
      </c>
      <c r="C17" s="8" t="n"/>
      <c r="D17" s="12">
        <f>IF(C17="","",C17*$C$5)</f>
        <v/>
      </c>
      <c r="E17" s="22">
        <f>IF(C17="","← fyll inn pris per kveld","ok")</f>
        <v/>
      </c>
    </row>
    <row r="18">
      <c r="A18" s="6" t="inlineStr">
        <is>
          <t>Avslutning</t>
        </is>
      </c>
      <c r="B18" s="7" t="inlineStr">
        <is>
          <t>diplomer, enkel premiering</t>
        </is>
      </c>
      <c r="C18" s="10" t="n"/>
      <c r="D18" s="11" t="n"/>
      <c r="E18" s="22">
        <f>IF(D18="","← fyll inn","ok")</f>
        <v/>
      </c>
    </row>
    <row r="19">
      <c r="A19" s="13" t="inlineStr">
        <is>
          <t>Sum før uforutsett</t>
        </is>
      </c>
      <c r="B19" s="7" t="inlineStr"/>
      <c r="C19" s="10" t="n"/>
      <c r="D19" s="14">
        <f>IF(OR(D14="",C15="",D16="",C17="",D18=""),"",SUM(D14:D18))</f>
        <v/>
      </c>
    </row>
    <row r="20">
      <c r="A20" s="6" t="inlineStr">
        <is>
          <t>Uforutsett</t>
        </is>
      </c>
      <c r="B20" s="7" t="inlineStr">
        <is>
          <t>andel av sum over</t>
        </is>
      </c>
      <c r="C20" s="15" t="n">
        <v>0.1</v>
      </c>
      <c r="D20" s="12">
        <f>IF(D19="","",D19*C20)</f>
        <v/>
      </c>
    </row>
    <row r="21">
      <c r="A21" s="13" t="inlineStr">
        <is>
          <t>Sum kontantkostnader</t>
        </is>
      </c>
      <c r="B21" s="7" t="inlineStr"/>
      <c r="C21" s="10" t="n"/>
      <c r="D21" s="14">
        <f>IF(D19="","",D19+D20)</f>
        <v/>
      </c>
    </row>
    <row r="23">
      <c r="A23" s="5" t="inlineStr">
        <is>
          <t>INSTRUKTØRINNSATS</t>
        </is>
      </c>
      <c r="B23" s="5" t="n"/>
      <c r="C23" s="5" t="n"/>
      <c r="D23" s="5" t="n"/>
    </row>
    <row r="24">
      <c r="A24" s="6" t="inlineStr">
        <is>
          <t>Instruktørtimer per pulje</t>
        </is>
      </c>
      <c r="B24" s="7" t="inlineStr">
        <is>
          <t>kvelder × instruktører × timer</t>
        </is>
      </c>
      <c r="C24" s="10" t="n"/>
      <c r="D24" s="16">
        <f>C5*C7*C8</f>
        <v/>
      </c>
    </row>
    <row r="25">
      <c r="A25" s="6" t="inlineStr">
        <is>
          <t>Verdi av instruktørinnsatsen</t>
        </is>
      </c>
      <c r="B25" s="7" t="inlineStr">
        <is>
          <t>timer × timesats</t>
        </is>
      </c>
      <c r="C25" s="10" t="n"/>
      <c r="D25" s="12">
        <f>IF(C10="","",D24*C10)</f>
        <v/>
      </c>
    </row>
    <row r="26">
      <c r="A26" s="6" t="inlineStr">
        <is>
          <t>Herav utbetalt godtgjørelse</t>
        </is>
      </c>
      <c r="B26" s="7" t="inlineStr">
        <is>
          <t>blir en kostnad du må søke dekning for</t>
        </is>
      </c>
      <c r="C26" s="10" t="n"/>
      <c r="D26" s="12">
        <f>IF(D25="","",IF($C$9="Godtgjørelse",D25,0))</f>
        <v/>
      </c>
    </row>
    <row r="27">
      <c r="A27" s="6" t="inlineStr">
        <is>
          <t>Herav dugnad</t>
        </is>
      </c>
      <c r="B27" s="7" t="inlineStr">
        <is>
          <t>blir egeninnsats i søknaden</t>
        </is>
      </c>
      <c r="C27" s="10" t="n"/>
      <c r="D27" s="12">
        <f>IF(D25="","",IF($C$9="Dugnad",D25,0))</f>
        <v/>
      </c>
    </row>
    <row r="29">
      <c r="A29" s="5" t="inlineStr">
        <is>
          <t>PROSJEKTVERDI OG FINANSIERING — PER PULJE</t>
        </is>
      </c>
      <c r="B29" s="5" t="n"/>
      <c r="C29" s="5" t="n"/>
      <c r="D29" s="5" t="n"/>
    </row>
    <row r="30">
      <c r="A30" s="6" t="inlineStr">
        <is>
          <t>Kontantkostnader</t>
        </is>
      </c>
      <c r="B30" s="7" t="inlineStr"/>
      <c r="C30" s="10" t="n"/>
      <c r="D30" s="12">
        <f>IF(D21="","",D21)</f>
        <v/>
      </c>
    </row>
    <row r="31">
      <c r="A31" s="6" t="inlineStr">
        <is>
          <t>Utbetalt instruktørgodtgjørelse</t>
        </is>
      </c>
      <c r="B31" s="7" t="inlineStr"/>
      <c r="C31" s="10" t="n"/>
      <c r="D31" s="12">
        <f>IF(D26="","",D26)</f>
        <v/>
      </c>
    </row>
    <row r="32">
      <c r="A32" s="6" t="inlineStr">
        <is>
          <t>Dugnad, verdsatt</t>
        </is>
      </c>
      <c r="B32" s="7" t="inlineStr"/>
      <c r="C32" s="10" t="n"/>
      <c r="D32" s="12">
        <f>IF(D27="","",D27)</f>
        <v/>
      </c>
    </row>
    <row r="33">
      <c r="A33" s="13" t="inlineStr">
        <is>
          <t>Total prosjektverdi</t>
        </is>
      </c>
      <c r="B33" s="7" t="inlineStr"/>
      <c r="C33" s="10" t="n"/>
      <c r="D33" s="14">
        <f>IF(OR(D30="",D31=""),"",D30+D31+D32)</f>
        <v/>
      </c>
    </row>
    <row r="34">
      <c r="A34" s="6" t="inlineStr">
        <is>
          <t>Klubbens egenandel i kontanter</t>
        </is>
      </c>
      <c r="B34" s="7" t="inlineStr">
        <is>
          <t>fylles av klubben</t>
        </is>
      </c>
      <c r="C34" s="10" t="n"/>
      <c r="D34" s="11" t="n">
        <v>0</v>
      </c>
      <c r="E34" s="21">
        <f>IF(D34="","← fyll inn, 0 er gyldig","ok")</f>
        <v/>
      </c>
    </row>
    <row r="35">
      <c r="A35" s="6" t="inlineStr">
        <is>
          <t>Dugnad som egeninnsats</t>
        </is>
      </c>
      <c r="B35" s="7" t="inlineStr"/>
      <c r="C35" s="10" t="n"/>
      <c r="D35" s="12">
        <f>IF(D32="","",D32)</f>
        <v/>
      </c>
    </row>
    <row r="36">
      <c r="A36" s="17" t="inlineStr">
        <is>
          <t>OMSØKT TILSKUDD</t>
        </is>
      </c>
      <c r="B36" s="7" t="inlineStr">
        <is>
          <t>dette er tallet som skal inn i søknaden</t>
        </is>
      </c>
      <c r="C36" s="10" t="n"/>
      <c r="D36" s="18">
        <f>IF(D33="","",D33-D34-D35)</f>
        <v/>
      </c>
    </row>
    <row r="37">
      <c r="A37" s="6" t="inlineStr">
        <is>
          <t>Kontroll</t>
        </is>
      </c>
      <c r="B37" s="7" t="inlineStr">
        <is>
          <t>finansiering minus prosjektverdi — skal være 0</t>
        </is>
      </c>
      <c r="C37" s="10" t="n"/>
      <c r="D37" s="12">
        <f>IF(D33="","",D34+D35+D36-D33)</f>
        <v/>
      </c>
    </row>
    <row r="39">
      <c r="A39" s="5" t="inlineStr">
        <is>
          <t>PER ÅR</t>
        </is>
      </c>
      <c r="B39" s="5" t="n"/>
      <c r="C39" s="5" t="n"/>
      <c r="D39" s="5" t="n"/>
    </row>
    <row r="40">
      <c r="A40" s="13" t="inlineStr">
        <is>
          <t>Omsøkt tilskudd per år</t>
        </is>
      </c>
      <c r="B40" s="7" t="inlineStr"/>
      <c r="C40" s="10" t="n"/>
      <c r="D40" s="14">
        <f>IF(D36="","",D36*C11)</f>
        <v/>
      </c>
    </row>
    <row r="41">
      <c r="A41" s="6" t="inlineStr">
        <is>
          <t>Total prosjektverdi per år</t>
        </is>
      </c>
      <c r="B41" s="7" t="inlineStr"/>
      <c r="C41" s="10" t="n"/>
      <c r="D41" s="12">
        <f>IF(D33="","",D33*C11)</f>
        <v/>
      </c>
    </row>
    <row r="43">
      <c r="A43" s="23" t="inlineStr">
        <is>
          <t>SJEKK BELØPET MOT ORDNINGEN DERE SØKER</t>
        </is>
      </c>
      <c r="B43" s="5" t="n"/>
      <c r="C43" s="5" t="n"/>
      <c r="D43" s="5" t="n"/>
    </row>
    <row r="44">
      <c r="A44" s="24" t="inlineStr">
        <is>
          <t>Gjensidigestiftelsen — minstebeløp</t>
        </is>
      </c>
      <c r="B44" s="25" t="inlineStr">
        <is>
          <t>er omsøkt beløp lavere enn dette, er én pulje feil søknadsstørrelse. Regn to puljer eller et treårig løp</t>
        </is>
      </c>
      <c r="C44" s="10" t="n"/>
      <c r="D44" s="11" t="n">
        <v>30000</v>
      </c>
      <c r="E44" s="21">
        <f>IF(D36="","",IF(D36&lt;D44,"← under minstebeløpet","over minstebeløpet — ok"))</f>
        <v/>
      </c>
    </row>
    <row r="45">
      <c r="A45" s="24" t="inlineStr">
        <is>
          <t>Flere ordninger dekker bare en andel</t>
        </is>
      </c>
      <c r="B45" s="25" t="inlineStr">
        <is>
          <t>Sparebanken Norge, SpareBank 1 SMN og Samfunnsløftet dekker normalt inntil 50 %. Oslo kommunes idrettstilskudd inntil 1/3. Finansieringsplanen må vise hvor resten kommer fra</t>
        </is>
      </c>
      <c r="C45" s="10" t="n"/>
      <c r="D45" s="14" t="n"/>
    </row>
    <row r="46">
      <c r="A46" s="26" t="inlineStr">
        <is>
          <t>Dugnadssatsen settes av ordningen</t>
        </is>
      </c>
      <c r="B46" s="27" t="inlineStr">
        <is>
          <t>Tromsø kommune: 300 kr/time. Samfunnsløftet har egne satser. Bruk satsen den enkelte ordningen oppgir — ikke en generell sats</t>
        </is>
      </c>
    </row>
  </sheetData>
  <dataValidations count="1">
    <dataValidation sqref="C9" showDropDown="0" showInputMessage="0" showErrorMessage="0" allowBlank="0" type="list">
      <formula1>"Dugnad,Godtgjørelse"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2026-08-09T13:56:59Z</dcterms:created>
  <dcterms:modified xmlns:dcterms="http://purl.org/dc/terms/" xmlns:xsi="http://www.w3.org/2001/XMLSchema-instance" xsi:type="dcterms:W3CDTF">2026-08-11T19:39:00Z</dcterms:modified>
</cp:coreProperties>
</file>